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09" sheetId="1" r:id="rId1"/>
  </sheets>
  <definedNames>
    <definedName name="_xlnm.Print_Titles" localSheetId="0">'Расходы 2009'!$5:$7</definedName>
    <definedName name="_xlnm.Print_Area" localSheetId="0">'Расходы 2009'!$A$1:$E$108</definedName>
  </definedNames>
  <calcPr fullCalcOnLoad="1"/>
</workbook>
</file>

<file path=xl/sharedStrings.xml><?xml version="1.0" encoding="utf-8"?>
<sst xmlns="http://schemas.openxmlformats.org/spreadsheetml/2006/main" count="276" uniqueCount="123">
  <si>
    <t>Расходы</t>
  </si>
  <si>
    <t>0400</t>
  </si>
  <si>
    <t>0500</t>
  </si>
  <si>
    <t>0502</t>
  </si>
  <si>
    <t>1000</t>
  </si>
  <si>
    <t>1002</t>
  </si>
  <si>
    <t>0100</t>
  </si>
  <si>
    <t>Раздел, подраз-дел</t>
  </si>
  <si>
    <t>0114</t>
  </si>
  <si>
    <t>0412</t>
  </si>
  <si>
    <t>0503</t>
  </si>
  <si>
    <t>(руб.)</t>
  </si>
  <si>
    <t>УПРАВЛЕНИЕ ЭКОНОМИКИ И ИННОВАЦИОННОГО РАЗВИТИЯ</t>
  </si>
  <si>
    <t>УПРАВЛЕНИЕ ИМУЩЕСТВЕННЫХ И ЗЕМЕЛЬНЫХ ОТНОШЕНИЙ</t>
  </si>
  <si>
    <t>Общегосударственные вопросы</t>
  </si>
  <si>
    <t>Другие общегосударственные вопросы</t>
  </si>
  <si>
    <t xml:space="preserve"> Национальная экономика</t>
  </si>
  <si>
    <t xml:space="preserve"> Другие вопросы в области национальной экономики</t>
  </si>
  <si>
    <t>УПРАВЛЕНИЕ ПОТРЕБИТЕЛЬСКОГО РЫНКА</t>
  </si>
  <si>
    <t>Жилищно-коммунальное хозяйство</t>
  </si>
  <si>
    <t xml:space="preserve"> Коммунальное хозяйство</t>
  </si>
  <si>
    <t>Благоустройство</t>
  </si>
  <si>
    <t>УПРАВЛЕНИЕ СОЦИАЛЬНОЙ ЗАЩИТЫ</t>
  </si>
  <si>
    <t xml:space="preserve"> Другие общегосударственные вопросы</t>
  </si>
  <si>
    <t>Социальная политика</t>
  </si>
  <si>
    <t xml:space="preserve">Социальное обслуживание населения </t>
  </si>
  <si>
    <t>Социальное обеспечение населения</t>
  </si>
  <si>
    <t>УПРАВЛЕНИЕ КУЛЬТУРЫ, СПОРТА И МОЛОДЕЖНОЙ ПОЛИТИКИ</t>
  </si>
  <si>
    <t>0700</t>
  </si>
  <si>
    <t>0702</t>
  </si>
  <si>
    <t>0707</t>
  </si>
  <si>
    <t>0800</t>
  </si>
  <si>
    <t>0801</t>
  </si>
  <si>
    <t>0802</t>
  </si>
  <si>
    <t>0806</t>
  </si>
  <si>
    <t>Код ведом-ствен-ной клас-сификации</t>
  </si>
  <si>
    <t>Образование</t>
  </si>
  <si>
    <t xml:space="preserve">Общее образование </t>
  </si>
  <si>
    <t>Молодежная политика и оздоровление детей</t>
  </si>
  <si>
    <t>Культура, кинематография и средства массовой информации</t>
  </si>
  <si>
    <t xml:space="preserve"> Культура</t>
  </si>
  <si>
    <t>Кинематография</t>
  </si>
  <si>
    <t>Другие вопросы в области культуры, кинематографии и средств массовой информации</t>
  </si>
  <si>
    <t>0900</t>
  </si>
  <si>
    <t>0908</t>
  </si>
  <si>
    <t>Здравоохранение и спорт</t>
  </si>
  <si>
    <t>Физическая культура и спорт</t>
  </si>
  <si>
    <t>УПРАВЛЕНИЕ ОБЩЕГО ОБРАЗОВАНИЯ</t>
  </si>
  <si>
    <t>0701</t>
  </si>
  <si>
    <t>0709</t>
  </si>
  <si>
    <t>1004</t>
  </si>
  <si>
    <t xml:space="preserve"> Образование</t>
  </si>
  <si>
    <t>Дошкольное образование</t>
  </si>
  <si>
    <t xml:space="preserve"> Молодежная политика и оздоровление детей</t>
  </si>
  <si>
    <t>Другие вопросы в области образования</t>
  </si>
  <si>
    <t xml:space="preserve"> Охрана семьи и детства</t>
  </si>
  <si>
    <t>ОТДЕЛ ЗДРАВООХРАНЕНИЯ</t>
  </si>
  <si>
    <t>0910</t>
  </si>
  <si>
    <t>Другие вопросы в области здравоохранения, физической культуры и спорта</t>
  </si>
  <si>
    <t>КОМПЛЕКС АРХИТЕКТУРЫ, СТРОИТЕЛЬСТВА И ТРАНСПОРТА</t>
  </si>
  <si>
    <t>0408</t>
  </si>
  <si>
    <t>0600</t>
  </si>
  <si>
    <t xml:space="preserve"> Общегосударственные вопросы</t>
  </si>
  <si>
    <t xml:space="preserve"> Транспорт</t>
  </si>
  <si>
    <t xml:space="preserve"> Охрана окружающей среды</t>
  </si>
  <si>
    <t>УПРАВЛЕНИЕ ГОРОДСКОГО ХОЗЯЙСТВА</t>
  </si>
  <si>
    <t>0501</t>
  </si>
  <si>
    <t>0300</t>
  </si>
  <si>
    <t>0302</t>
  </si>
  <si>
    <t>ОТДЕЛ ВНУТРЕННИХ ДЕЛ ПО ГОРОДУ ОБНИНСКУ</t>
  </si>
  <si>
    <t>Национальная безопасность и правоохранительная деятельность</t>
  </si>
  <si>
    <t>Органы внутренних дел</t>
  </si>
  <si>
    <t>0309</t>
  </si>
  <si>
    <t>УПРАВЛЕНИЕ ПО ДЕЛАМ ГРАЖДАНСКОЙ ОБОРОНЫ И ЧРЕЗВЫЧАЙНЫМ СИТУАЦИЯМ</t>
  </si>
  <si>
    <t>0901</t>
  </si>
  <si>
    <t>Стационарная медицинская помощь</t>
  </si>
  <si>
    <t>ОБНИНСКОЕ ГОРОДСКОЕ СОБРАНИЕ</t>
  </si>
  <si>
    <t>0103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</si>
  <si>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</si>
  <si>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</si>
  <si>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0111</t>
  </si>
  <si>
    <t>0112</t>
  </si>
  <si>
    <t>0410</t>
  </si>
  <si>
    <t>0803</t>
  </si>
  <si>
    <t>0804</t>
  </si>
  <si>
    <t>АДМИНИСТРАЦИЯ ГОРОДА ОБНИНСКА</t>
  </si>
  <si>
    <t>ВСЕГО</t>
  </si>
  <si>
    <t>Обслуживание государственного и  муниципального долга</t>
  </si>
  <si>
    <t xml:space="preserve"> Резервные фонды</t>
  </si>
  <si>
    <t>Связь и информатика</t>
  </si>
  <si>
    <t>Телевидение и радиовещание</t>
  </si>
  <si>
    <t xml:space="preserve"> Периодическая печать и издательства</t>
  </si>
  <si>
    <t xml:space="preserve"> Жилищное хозяйство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</si>
  <si>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</si>
  <si>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</si>
  <si>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141</t>
  </si>
  <si>
    <t>057</t>
  </si>
  <si>
    <t>741</t>
  </si>
  <si>
    <t>740</t>
  </si>
  <si>
    <t>749</t>
  </si>
  <si>
    <t>105</t>
  </si>
  <si>
    <t>188</t>
  </si>
  <si>
    <t>177</t>
  </si>
  <si>
    <t>748</t>
  </si>
  <si>
    <t>747</t>
  </si>
  <si>
    <t>730</t>
  </si>
  <si>
    <t>Обеспечение проведения выборов и референдумов</t>
  </si>
  <si>
    <t>Экологический контроль</t>
  </si>
  <si>
    <t>0601</t>
  </si>
  <si>
    <t>Обеспечение пожарной безопасности</t>
  </si>
  <si>
    <t>0310</t>
  </si>
  <si>
    <t>0000</t>
  </si>
  <si>
    <t>Уточненный план  на 2009 год</t>
  </si>
  <si>
    <t xml:space="preserve"> Жилищно-коммунальное хозяйство</t>
  </si>
  <si>
    <t>Расходы бюджета города по разделам, подразделам в ведомственной структуре расходов бюджета за первое полугодие 2009 года</t>
  </si>
  <si>
    <t>Исполнено за первое полугодие 2009 года</t>
  </si>
  <si>
    <t>Общеэкономические вопросы</t>
  </si>
  <si>
    <t>0401</t>
  </si>
  <si>
    <t>Другие вопросы в области жилищно-коммунального хозяйства</t>
  </si>
  <si>
    <t>0505</t>
  </si>
  <si>
    <t>744</t>
  </si>
  <si>
    <t>ФГУЗ " КЛИНИЧЕСКАЯ БОЛЬНИЦА №8 ФЕДЕРАЛЬНОГО МЕДИКО-БИОЛОГИЧЕСКОГО АГЕНСТВА"</t>
  </si>
  <si>
    <t>Приложение №2 к Постановлению Администрации города Обнинска от 07.08.2009г. №1099-П "Об утверждении отчета об исполнении бюджета города Обнинска за первое полугодие 2009 года"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</si>
</sst>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19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sz val="8"/>
      <name val="Arial Cyr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13" fillId="0" borderId="4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3" fillId="0" borderId="5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49" fontId="15" fillId="0" borderId="2" xfId="0" applyNumberFormat="1" applyFont="1" applyFill="1" applyBorder="1" applyAlignment="1">
      <alignment horizontal="center" wrapText="1"/>
    </xf>
    <xf numFmtId="49" fontId="15" fillId="0" borderId="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5" fillId="0" borderId="1" xfId="0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/>
    </xf>
    <xf numFmtId="49" fontId="1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4" fontId="17" fillId="0" borderId="0" xfId="0" applyNumberFormat="1" applyFont="1" applyBorder="1" applyAlignment="1">
      <alignment horizontal="right"/>
    </xf>
    <xf numFmtId="49" fontId="3" fillId="0" borderId="5" xfId="0" applyNumberFormat="1" applyFont="1" applyFill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left" wrapText="1"/>
    </xf>
    <xf numFmtId="49" fontId="13" fillId="0" borderId="5" xfId="0" applyNumberFormat="1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left" wrapText="1"/>
    </xf>
    <xf numFmtId="49" fontId="5" fillId="0" borderId="7" xfId="0" applyNumberFormat="1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49" fontId="13" fillId="0" borderId="2" xfId="0" applyNumberFormat="1" applyFont="1" applyFill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13" fillId="0" borderId="5" xfId="0" applyNumberFormat="1" applyFont="1" applyFill="1" applyBorder="1" applyAlignment="1">
      <alignment horizontal="left" wrapText="1"/>
    </xf>
    <xf numFmtId="49" fontId="3" fillId="0" borderId="2" xfId="0" applyNumberFormat="1" applyFont="1" applyBorder="1" applyAlignment="1">
      <alignment horizontal="left"/>
    </xf>
    <xf numFmtId="0" fontId="13" fillId="0" borderId="2" xfId="0" applyNumberFormat="1" applyFont="1" applyFill="1" applyBorder="1" applyAlignment="1">
      <alignment horizontal="left" wrapText="1"/>
    </xf>
    <xf numFmtId="49" fontId="5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/>
    </xf>
    <xf numFmtId="4" fontId="15" fillId="0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3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wrapText="1"/>
    </xf>
    <xf numFmtId="4" fontId="5" fillId="0" borderId="2" xfId="0" applyNumberFormat="1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14" fillId="0" borderId="2" xfId="0" applyNumberFormat="1" applyFont="1" applyFill="1" applyBorder="1" applyAlignment="1">
      <alignment horizontal="center" wrapText="1"/>
    </xf>
    <xf numFmtId="4" fontId="4" fillId="0" borderId="2" xfId="0" applyNumberFormat="1" applyFont="1" applyBorder="1" applyAlignment="1">
      <alignment horizontal="center"/>
    </xf>
    <xf numFmtId="4" fontId="15" fillId="0" borderId="2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zoomScaleSheetLayoutView="100" workbookViewId="0" topLeftCell="A1">
      <selection activeCell="C2" sqref="C2"/>
    </sheetView>
  </sheetViews>
  <sheetFormatPr defaultColWidth="9.00390625" defaultRowHeight="12.75"/>
  <cols>
    <col min="1" max="1" width="44.625" style="2" customWidth="1"/>
    <col min="2" max="2" width="7.875" style="2" customWidth="1"/>
    <col min="3" max="3" width="6.75390625" style="3" customWidth="1"/>
    <col min="4" max="4" width="19.125" style="16" customWidth="1"/>
    <col min="5" max="5" width="18.125" style="1" customWidth="1"/>
    <col min="6" max="6" width="12.625" style="0" bestFit="1" customWidth="1"/>
  </cols>
  <sheetData>
    <row r="1" spans="1:5" ht="50.25" customHeight="1">
      <c r="A1" s="4"/>
      <c r="B1" s="4"/>
      <c r="C1" s="83" t="s">
        <v>122</v>
      </c>
      <c r="D1" s="84"/>
      <c r="E1" s="85"/>
    </row>
    <row r="2" spans="1:4" ht="12.75">
      <c r="A2" s="4"/>
      <c r="B2" s="4"/>
      <c r="C2" s="5"/>
      <c r="D2" s="15"/>
    </row>
    <row r="3" spans="1:5" ht="36.75" customHeight="1">
      <c r="A3" s="86" t="s">
        <v>114</v>
      </c>
      <c r="B3" s="86"/>
      <c r="C3" s="86"/>
      <c r="D3" s="87"/>
      <c r="E3" s="85"/>
    </row>
    <row r="4" spans="1:4" ht="10.5" customHeight="1">
      <c r="A4" s="6"/>
      <c r="B4" s="6"/>
      <c r="C4" s="6"/>
      <c r="D4" s="7"/>
    </row>
    <row r="5" spans="1:5" ht="12.75" customHeight="1">
      <c r="A5" s="8"/>
      <c r="B5" s="8"/>
      <c r="C5" s="9"/>
      <c r="E5" s="12" t="s">
        <v>11</v>
      </c>
    </row>
    <row r="6" spans="1:5" ht="49.5" customHeight="1">
      <c r="A6" s="92" t="s">
        <v>0</v>
      </c>
      <c r="B6" s="96" t="s">
        <v>35</v>
      </c>
      <c r="C6" s="98" t="s">
        <v>7</v>
      </c>
      <c r="D6" s="94" t="s">
        <v>112</v>
      </c>
      <c r="E6" s="88" t="s">
        <v>115</v>
      </c>
    </row>
    <row r="7" spans="1:9" ht="63" customHeight="1">
      <c r="A7" s="93"/>
      <c r="B7" s="97"/>
      <c r="C7" s="99"/>
      <c r="D7" s="95"/>
      <c r="E7" s="89"/>
      <c r="G7" s="90"/>
      <c r="H7" s="91"/>
      <c r="I7" s="91"/>
    </row>
    <row r="8" spans="1:5" s="14" customFormat="1" ht="25.5">
      <c r="A8" s="48" t="s">
        <v>27</v>
      </c>
      <c r="B8" s="11" t="s">
        <v>96</v>
      </c>
      <c r="C8" s="17"/>
      <c r="D8" s="75">
        <f>SUM(D9,D11,D14,D18)</f>
        <v>176480750</v>
      </c>
      <c r="E8" s="75">
        <f>SUM(E9,E11,E14,E18)</f>
        <v>83577656.79</v>
      </c>
    </row>
    <row r="9" spans="1:5" ht="14.25">
      <c r="A9" s="49" t="s">
        <v>14</v>
      </c>
      <c r="B9" s="11" t="s">
        <v>96</v>
      </c>
      <c r="C9" s="10" t="s">
        <v>6</v>
      </c>
      <c r="D9" s="76">
        <f>D10</f>
        <v>536000</v>
      </c>
      <c r="E9" s="76">
        <f>E10</f>
        <v>263600.84</v>
      </c>
    </row>
    <row r="10" spans="1:5" s="1" customFormat="1" ht="15">
      <c r="A10" s="50" t="s">
        <v>23</v>
      </c>
      <c r="B10" s="26" t="s">
        <v>96</v>
      </c>
      <c r="C10" s="18" t="s">
        <v>8</v>
      </c>
      <c r="D10" s="72">
        <v>536000</v>
      </c>
      <c r="E10" s="72">
        <v>263600.84</v>
      </c>
    </row>
    <row r="11" spans="1:5" ht="14.25">
      <c r="A11" s="51" t="s">
        <v>36</v>
      </c>
      <c r="B11" s="11" t="s">
        <v>96</v>
      </c>
      <c r="C11" s="11" t="s">
        <v>28</v>
      </c>
      <c r="D11" s="70">
        <f>SUM(D13,D12)</f>
        <v>46865000</v>
      </c>
      <c r="E11" s="70">
        <f>SUM(E13,E12)</f>
        <v>25729008.57</v>
      </c>
    </row>
    <row r="12" spans="1:5" s="41" customFormat="1" ht="15">
      <c r="A12" s="50" t="s">
        <v>37</v>
      </c>
      <c r="B12" s="26" t="s">
        <v>96</v>
      </c>
      <c r="C12" s="18" t="s">
        <v>29</v>
      </c>
      <c r="D12" s="72">
        <v>46265000</v>
      </c>
      <c r="E12" s="72">
        <v>25230637.73</v>
      </c>
    </row>
    <row r="13" spans="1:5" s="13" customFormat="1" ht="15">
      <c r="A13" s="50" t="s">
        <v>38</v>
      </c>
      <c r="B13" s="26" t="s">
        <v>96</v>
      </c>
      <c r="C13" s="18" t="s">
        <v>30</v>
      </c>
      <c r="D13" s="72">
        <v>600000</v>
      </c>
      <c r="E13" s="72">
        <v>498370.84</v>
      </c>
    </row>
    <row r="14" spans="1:5" ht="28.5">
      <c r="A14" s="52" t="s">
        <v>39</v>
      </c>
      <c r="B14" s="11" t="s">
        <v>96</v>
      </c>
      <c r="C14" s="10" t="s">
        <v>31</v>
      </c>
      <c r="D14" s="70">
        <f>SUM(D15,D16,D17)</f>
        <v>82611000</v>
      </c>
      <c r="E14" s="70">
        <f>SUM(E15,E16,E17)</f>
        <v>32180385.380000003</v>
      </c>
    </row>
    <row r="15" spans="1:5" s="41" customFormat="1" ht="15">
      <c r="A15" s="50" t="s">
        <v>40</v>
      </c>
      <c r="B15" s="26" t="s">
        <v>96</v>
      </c>
      <c r="C15" s="18" t="s">
        <v>32</v>
      </c>
      <c r="D15" s="72">
        <v>75976000</v>
      </c>
      <c r="E15" s="72">
        <v>29219680.96</v>
      </c>
    </row>
    <row r="16" spans="1:5" ht="15">
      <c r="A16" s="50" t="s">
        <v>41</v>
      </c>
      <c r="B16" s="26" t="s">
        <v>96</v>
      </c>
      <c r="C16" s="18" t="s">
        <v>33</v>
      </c>
      <c r="D16" s="72">
        <v>1600000</v>
      </c>
      <c r="E16" s="72">
        <v>800000</v>
      </c>
    </row>
    <row r="17" spans="1:5" s="41" customFormat="1" ht="26.25">
      <c r="A17" s="50" t="s">
        <v>42</v>
      </c>
      <c r="B17" s="26" t="s">
        <v>96</v>
      </c>
      <c r="C17" s="31" t="s">
        <v>34</v>
      </c>
      <c r="D17" s="72">
        <v>5035000</v>
      </c>
      <c r="E17" s="72">
        <v>2160704.42</v>
      </c>
    </row>
    <row r="18" spans="1:5" s="13" customFormat="1" ht="14.25">
      <c r="A18" s="53" t="s">
        <v>45</v>
      </c>
      <c r="B18" s="11" t="s">
        <v>96</v>
      </c>
      <c r="C18" s="19" t="s">
        <v>43</v>
      </c>
      <c r="D18" s="70">
        <f>D19</f>
        <v>46468750</v>
      </c>
      <c r="E18" s="70">
        <f>E19</f>
        <v>25404662</v>
      </c>
    </row>
    <row r="19" spans="1:5" s="13" customFormat="1" ht="15">
      <c r="A19" s="54" t="s">
        <v>46</v>
      </c>
      <c r="B19" s="26" t="s">
        <v>96</v>
      </c>
      <c r="C19" s="20" t="s">
        <v>44</v>
      </c>
      <c r="D19" s="72">
        <v>46468750</v>
      </c>
      <c r="E19" s="72">
        <v>25404662</v>
      </c>
    </row>
    <row r="20" spans="1:5" s="41" customFormat="1" ht="31.5" customHeight="1">
      <c r="A20" s="55" t="s">
        <v>65</v>
      </c>
      <c r="B20" s="21" t="s">
        <v>100</v>
      </c>
      <c r="C20" s="21"/>
      <c r="D20" s="77">
        <f>SUM(D23,D21)</f>
        <v>358665979</v>
      </c>
      <c r="E20" s="77">
        <f>SUM(E23,E21)</f>
        <v>54541607.67999999</v>
      </c>
    </row>
    <row r="21" spans="1:5" s="13" customFormat="1" ht="14.25">
      <c r="A21" s="53" t="s">
        <v>14</v>
      </c>
      <c r="B21" s="21" t="s">
        <v>100</v>
      </c>
      <c r="C21" s="11" t="s">
        <v>6</v>
      </c>
      <c r="D21" s="70">
        <f>D22</f>
        <v>740000</v>
      </c>
      <c r="E21" s="70">
        <f>E22</f>
        <v>335521.66</v>
      </c>
    </row>
    <row r="22" spans="1:5" s="41" customFormat="1" ht="15">
      <c r="A22" s="54" t="s">
        <v>15</v>
      </c>
      <c r="B22" s="29" t="s">
        <v>100</v>
      </c>
      <c r="C22" s="18" t="s">
        <v>8</v>
      </c>
      <c r="D22" s="72">
        <v>740000</v>
      </c>
      <c r="E22" s="72">
        <v>335521.66</v>
      </c>
    </row>
    <row r="23" spans="1:5" s="41" customFormat="1" ht="14.25">
      <c r="A23" s="53" t="s">
        <v>19</v>
      </c>
      <c r="B23" s="21" t="s">
        <v>100</v>
      </c>
      <c r="C23" s="11" t="s">
        <v>2</v>
      </c>
      <c r="D23" s="70">
        <f>SUM(D25,D24,D26)</f>
        <v>357925979</v>
      </c>
      <c r="E23" s="70">
        <f>SUM(E25,E24,E26)</f>
        <v>54206086.019999996</v>
      </c>
    </row>
    <row r="24" spans="1:5" s="14" customFormat="1" ht="15">
      <c r="A24" s="54" t="s">
        <v>92</v>
      </c>
      <c r="B24" s="29" t="s">
        <v>100</v>
      </c>
      <c r="C24" s="18" t="s">
        <v>66</v>
      </c>
      <c r="D24" s="72">
        <v>182812103</v>
      </c>
      <c r="E24" s="72">
        <v>15619228.44</v>
      </c>
    </row>
    <row r="25" spans="1:5" s="13" customFormat="1" ht="15">
      <c r="A25" s="54" t="s">
        <v>93</v>
      </c>
      <c r="B25" s="29" t="s">
        <v>100</v>
      </c>
      <c r="C25" s="18" t="s">
        <v>3</v>
      </c>
      <c r="D25" s="72">
        <v>27713876</v>
      </c>
      <c r="E25" s="72">
        <v>325386</v>
      </c>
    </row>
    <row r="26" spans="1:5" s="41" customFormat="1" ht="15">
      <c r="A26" s="54" t="s">
        <v>21</v>
      </c>
      <c r="B26" s="34" t="s">
        <v>100</v>
      </c>
      <c r="C26" s="18" t="s">
        <v>10</v>
      </c>
      <c r="D26" s="72">
        <v>147400000</v>
      </c>
      <c r="E26" s="72">
        <v>38261471.58</v>
      </c>
    </row>
    <row r="27" spans="1:5" s="13" customFormat="1" ht="14.25">
      <c r="A27" s="56" t="s">
        <v>18</v>
      </c>
      <c r="B27" s="11" t="s">
        <v>95</v>
      </c>
      <c r="C27" s="17"/>
      <c r="D27" s="75">
        <f>SUM(D28,D30)</f>
        <v>5525000</v>
      </c>
      <c r="E27" s="75">
        <f>SUM(E28,E30)</f>
        <v>2339999.74</v>
      </c>
    </row>
    <row r="28" spans="1:5" s="13" customFormat="1" ht="14.25">
      <c r="A28" s="57" t="s">
        <v>14</v>
      </c>
      <c r="B28" s="11" t="s">
        <v>95</v>
      </c>
      <c r="C28" s="10" t="s">
        <v>6</v>
      </c>
      <c r="D28" s="76">
        <f>D29</f>
        <v>2600000</v>
      </c>
      <c r="E28" s="76">
        <f>E29</f>
        <v>1300000</v>
      </c>
    </row>
    <row r="29" spans="1:5" s="41" customFormat="1" ht="15">
      <c r="A29" s="54" t="s">
        <v>15</v>
      </c>
      <c r="B29" s="26" t="s">
        <v>95</v>
      </c>
      <c r="C29" s="18" t="s">
        <v>8</v>
      </c>
      <c r="D29" s="72">
        <v>2600000</v>
      </c>
      <c r="E29" s="72">
        <v>1300000</v>
      </c>
    </row>
    <row r="30" spans="1:5" s="13" customFormat="1" ht="14.25">
      <c r="A30" s="53" t="s">
        <v>19</v>
      </c>
      <c r="B30" s="11" t="s">
        <v>95</v>
      </c>
      <c r="C30" s="11" t="s">
        <v>2</v>
      </c>
      <c r="D30" s="70">
        <f>SUM(D32,D31)</f>
        <v>2925000</v>
      </c>
      <c r="E30" s="70">
        <f>SUM(E32,E31)</f>
        <v>1039999.74</v>
      </c>
    </row>
    <row r="31" spans="1:5" s="41" customFormat="1" ht="15">
      <c r="A31" s="54" t="s">
        <v>20</v>
      </c>
      <c r="B31" s="33" t="s">
        <v>95</v>
      </c>
      <c r="C31" s="18" t="s">
        <v>3</v>
      </c>
      <c r="D31" s="72">
        <v>500000</v>
      </c>
      <c r="E31" s="72">
        <v>299999.74</v>
      </c>
    </row>
    <row r="32" spans="1:5" s="41" customFormat="1" ht="15">
      <c r="A32" s="54" t="s">
        <v>21</v>
      </c>
      <c r="B32" s="33" t="s">
        <v>95</v>
      </c>
      <c r="C32" s="18" t="s">
        <v>10</v>
      </c>
      <c r="D32" s="72">
        <v>2425000</v>
      </c>
      <c r="E32" s="72">
        <v>740000</v>
      </c>
    </row>
    <row r="33" spans="1:5" ht="25.5">
      <c r="A33" s="58" t="s">
        <v>13</v>
      </c>
      <c r="B33" s="24">
        <v>166</v>
      </c>
      <c r="C33" s="59"/>
      <c r="D33" s="75">
        <f>SUM(D34,D36)</f>
        <v>4418000</v>
      </c>
      <c r="E33" s="75">
        <f>SUM(E34,E36)</f>
        <v>761988</v>
      </c>
    </row>
    <row r="34" spans="1:5" s="41" customFormat="1" ht="14.25">
      <c r="A34" s="57" t="s">
        <v>62</v>
      </c>
      <c r="B34" s="24">
        <v>166</v>
      </c>
      <c r="C34" s="10" t="s">
        <v>6</v>
      </c>
      <c r="D34" s="76">
        <f>D35</f>
        <v>4000000</v>
      </c>
      <c r="E34" s="76">
        <f>E35</f>
        <v>572238</v>
      </c>
    </row>
    <row r="35" spans="1:5" s="41" customFormat="1" ht="15">
      <c r="A35" s="54" t="s">
        <v>23</v>
      </c>
      <c r="B35" s="37">
        <v>166</v>
      </c>
      <c r="C35" s="18" t="s">
        <v>8</v>
      </c>
      <c r="D35" s="72">
        <v>4000000</v>
      </c>
      <c r="E35" s="72">
        <v>572238</v>
      </c>
    </row>
    <row r="36" spans="1:5" s="41" customFormat="1" ht="14.25">
      <c r="A36" s="53" t="s">
        <v>16</v>
      </c>
      <c r="B36" s="24">
        <v>166</v>
      </c>
      <c r="C36" s="11" t="s">
        <v>1</v>
      </c>
      <c r="D36" s="70">
        <f>D37</f>
        <v>418000</v>
      </c>
      <c r="E36" s="70">
        <f>E37</f>
        <v>189750</v>
      </c>
    </row>
    <row r="37" spans="1:5" ht="13.5" customHeight="1">
      <c r="A37" s="54" t="s">
        <v>17</v>
      </c>
      <c r="B37" s="25">
        <v>166</v>
      </c>
      <c r="C37" s="18" t="s">
        <v>9</v>
      </c>
      <c r="D37" s="72">
        <v>418000</v>
      </c>
      <c r="E37" s="72">
        <v>189750</v>
      </c>
    </row>
    <row r="38" spans="1:5" s="41" customFormat="1" ht="42.75">
      <c r="A38" s="53" t="s">
        <v>73</v>
      </c>
      <c r="B38" s="39" t="s">
        <v>102</v>
      </c>
      <c r="C38" s="39" t="s">
        <v>111</v>
      </c>
      <c r="D38" s="78">
        <f>D39+D41</f>
        <v>16870000</v>
      </c>
      <c r="E38" s="78">
        <f>E39+E41</f>
        <v>4741357.75</v>
      </c>
    </row>
    <row r="39" spans="1:5" s="41" customFormat="1" ht="14.25">
      <c r="A39" s="67" t="s">
        <v>62</v>
      </c>
      <c r="B39" s="68">
        <v>177</v>
      </c>
      <c r="C39" s="10" t="s">
        <v>6</v>
      </c>
      <c r="D39" s="78">
        <f>D40</f>
        <v>2000000</v>
      </c>
      <c r="E39" s="78">
        <f>E40</f>
        <v>0</v>
      </c>
    </row>
    <row r="40" spans="1:5" s="41" customFormat="1" ht="18.75" customHeight="1">
      <c r="A40" s="54" t="s">
        <v>15</v>
      </c>
      <c r="B40" s="69" t="s">
        <v>102</v>
      </c>
      <c r="C40" s="33" t="s">
        <v>8</v>
      </c>
      <c r="D40" s="81">
        <v>2000000</v>
      </c>
      <c r="E40" s="81">
        <v>0</v>
      </c>
    </row>
    <row r="41" spans="1:5" s="14" customFormat="1" ht="28.5">
      <c r="A41" s="53" t="s">
        <v>70</v>
      </c>
      <c r="B41" s="39" t="s">
        <v>102</v>
      </c>
      <c r="C41" s="11" t="s">
        <v>67</v>
      </c>
      <c r="D41" s="70">
        <f>SUM(D42,D43)</f>
        <v>14870000</v>
      </c>
      <c r="E41" s="70">
        <f>SUM(E42,E43)</f>
        <v>4741357.75</v>
      </c>
    </row>
    <row r="42" spans="1:5" ht="39">
      <c r="A42" s="54" t="s">
        <v>94</v>
      </c>
      <c r="B42" s="38" t="s">
        <v>102</v>
      </c>
      <c r="C42" s="33" t="s">
        <v>72</v>
      </c>
      <c r="D42" s="72">
        <v>13800000</v>
      </c>
      <c r="E42" s="72">
        <v>4374292.06</v>
      </c>
    </row>
    <row r="43" spans="1:5" s="41" customFormat="1" ht="15" customHeight="1">
      <c r="A43" s="54" t="s">
        <v>109</v>
      </c>
      <c r="B43" s="38" t="s">
        <v>102</v>
      </c>
      <c r="C43" s="33" t="s">
        <v>110</v>
      </c>
      <c r="D43" s="72">
        <v>1070000</v>
      </c>
      <c r="E43" s="72">
        <v>367065.69</v>
      </c>
    </row>
    <row r="44" spans="1:5" ht="28.5">
      <c r="A44" s="55" t="s">
        <v>69</v>
      </c>
      <c r="B44" s="21" t="s">
        <v>101</v>
      </c>
      <c r="C44" s="21"/>
      <c r="D44" s="77">
        <f>SUM(D45,D47)</f>
        <v>58839442</v>
      </c>
      <c r="E44" s="77">
        <f>SUM(E45,E47)</f>
        <v>28442297.62</v>
      </c>
    </row>
    <row r="45" spans="1:5" s="41" customFormat="1" ht="14.25">
      <c r="A45" s="53" t="s">
        <v>14</v>
      </c>
      <c r="B45" s="21" t="s">
        <v>101</v>
      </c>
      <c r="C45" s="11" t="s">
        <v>6</v>
      </c>
      <c r="D45" s="70">
        <f>D46</f>
        <v>10188252</v>
      </c>
      <c r="E45" s="70">
        <f>E46</f>
        <v>4930004.55</v>
      </c>
    </row>
    <row r="46" spans="1:5" s="41" customFormat="1" ht="17.25" customHeight="1">
      <c r="A46" s="54" t="s">
        <v>23</v>
      </c>
      <c r="B46" s="34" t="s">
        <v>101</v>
      </c>
      <c r="C46" s="33" t="s">
        <v>8</v>
      </c>
      <c r="D46" s="72">
        <v>10188252</v>
      </c>
      <c r="E46" s="72">
        <v>4930004.55</v>
      </c>
    </row>
    <row r="47" spans="1:5" s="41" customFormat="1" ht="28.5">
      <c r="A47" s="53" t="s">
        <v>70</v>
      </c>
      <c r="B47" s="21" t="s">
        <v>101</v>
      </c>
      <c r="C47" s="11" t="s">
        <v>67</v>
      </c>
      <c r="D47" s="70">
        <f>D48</f>
        <v>48651190</v>
      </c>
      <c r="E47" s="70">
        <f>E48</f>
        <v>23512293.07</v>
      </c>
    </row>
    <row r="48" spans="1:5" s="41" customFormat="1" ht="15.75" customHeight="1">
      <c r="A48" s="54" t="s">
        <v>71</v>
      </c>
      <c r="B48" s="34" t="s">
        <v>101</v>
      </c>
      <c r="C48" s="33" t="s">
        <v>68</v>
      </c>
      <c r="D48" s="72">
        <v>48651190</v>
      </c>
      <c r="E48" s="72">
        <v>23512293.07</v>
      </c>
    </row>
    <row r="49" spans="1:5" ht="28.5">
      <c r="A49" s="55" t="s">
        <v>85</v>
      </c>
      <c r="B49" s="21" t="s">
        <v>105</v>
      </c>
      <c r="C49" s="21"/>
      <c r="D49" s="77">
        <f>SUM(D50,D55,D57)</f>
        <v>197700969.55</v>
      </c>
      <c r="E49" s="77">
        <f>SUM(E50,E55,E57)</f>
        <v>62791481.190000005</v>
      </c>
    </row>
    <row r="50" spans="1:5" s="41" customFormat="1" ht="14.25">
      <c r="A50" s="53" t="s">
        <v>14</v>
      </c>
      <c r="B50" s="21" t="s">
        <v>105</v>
      </c>
      <c r="C50" s="11" t="s">
        <v>6</v>
      </c>
      <c r="D50" s="70">
        <f>SUM(D51,D52,D53,D54)</f>
        <v>192445969.55</v>
      </c>
      <c r="E50" s="70">
        <f>SUM(E51,E52,E53,E54)</f>
        <v>62106414.330000006</v>
      </c>
    </row>
    <row r="51" spans="1:5" s="14" customFormat="1" ht="15.75" customHeight="1">
      <c r="A51" s="54" t="s">
        <v>106</v>
      </c>
      <c r="B51" s="29" t="s">
        <v>105</v>
      </c>
      <c r="C51" s="33" t="s">
        <v>79</v>
      </c>
      <c r="D51" s="72">
        <v>755000</v>
      </c>
      <c r="E51" s="72">
        <v>348588.9</v>
      </c>
    </row>
    <row r="52" spans="1:5" ht="26.25">
      <c r="A52" s="54" t="s">
        <v>87</v>
      </c>
      <c r="B52" s="29" t="s">
        <v>105</v>
      </c>
      <c r="C52" s="33" t="s">
        <v>80</v>
      </c>
      <c r="D52" s="72">
        <v>3300000</v>
      </c>
      <c r="E52" s="72">
        <v>12796.05</v>
      </c>
    </row>
    <row r="53" spans="1:5" s="41" customFormat="1" ht="16.5" customHeight="1">
      <c r="A53" s="54" t="s">
        <v>88</v>
      </c>
      <c r="B53" s="29" t="s">
        <v>105</v>
      </c>
      <c r="C53" s="33" t="s">
        <v>81</v>
      </c>
      <c r="D53" s="72">
        <v>35000000</v>
      </c>
      <c r="E53" s="72">
        <v>0</v>
      </c>
    </row>
    <row r="54" spans="1:6" ht="15.75" customHeight="1">
      <c r="A54" s="54" t="s">
        <v>15</v>
      </c>
      <c r="B54" s="29" t="s">
        <v>105</v>
      </c>
      <c r="C54" s="33" t="s">
        <v>8</v>
      </c>
      <c r="D54" s="72">
        <v>153390969.55</v>
      </c>
      <c r="E54" s="72">
        <v>61745029.38</v>
      </c>
      <c r="F54" s="46"/>
    </row>
    <row r="55" spans="1:5" s="41" customFormat="1" ht="14.25">
      <c r="A55" s="53" t="s">
        <v>16</v>
      </c>
      <c r="B55" s="21" t="s">
        <v>105</v>
      </c>
      <c r="C55" s="11" t="s">
        <v>1</v>
      </c>
      <c r="D55" s="70">
        <f>D56</f>
        <v>1000000</v>
      </c>
      <c r="E55" s="70">
        <f>E56</f>
        <v>0</v>
      </c>
    </row>
    <row r="56" spans="1:5" s="22" customFormat="1" ht="14.25" customHeight="1">
      <c r="A56" s="54" t="s">
        <v>89</v>
      </c>
      <c r="B56" s="29" t="s">
        <v>105</v>
      </c>
      <c r="C56" s="33" t="s">
        <v>82</v>
      </c>
      <c r="D56" s="72">
        <v>1000000</v>
      </c>
      <c r="E56" s="72">
        <v>0</v>
      </c>
    </row>
    <row r="57" spans="1:5" ht="28.5">
      <c r="A57" s="53" t="s">
        <v>39</v>
      </c>
      <c r="B57" s="21" t="s">
        <v>105</v>
      </c>
      <c r="C57" s="11" t="s">
        <v>31</v>
      </c>
      <c r="D57" s="70">
        <f>SUM(D59,D58)</f>
        <v>4255000</v>
      </c>
      <c r="E57" s="70">
        <f>SUM(E59,E58)</f>
        <v>685066.86</v>
      </c>
    </row>
    <row r="58" spans="1:5" s="41" customFormat="1" ht="15.75" customHeight="1">
      <c r="A58" s="54" t="s">
        <v>90</v>
      </c>
      <c r="B58" s="29" t="s">
        <v>105</v>
      </c>
      <c r="C58" s="33" t="s">
        <v>83</v>
      </c>
      <c r="D58" s="72">
        <v>1420000</v>
      </c>
      <c r="E58" s="72">
        <v>323400</v>
      </c>
    </row>
    <row r="59" spans="1:5" ht="15" customHeight="1">
      <c r="A59" s="54" t="s">
        <v>91</v>
      </c>
      <c r="B59" s="29" t="s">
        <v>105</v>
      </c>
      <c r="C59" s="33" t="s">
        <v>84</v>
      </c>
      <c r="D59" s="72">
        <v>2835000</v>
      </c>
      <c r="E59" s="72">
        <v>361666.86</v>
      </c>
    </row>
    <row r="60" spans="1:5" ht="14.25">
      <c r="A60" s="56" t="s">
        <v>22</v>
      </c>
      <c r="B60" s="27">
        <v>736</v>
      </c>
      <c r="C60" s="10"/>
      <c r="D60" s="76">
        <f>SUM(D63,D61)</f>
        <v>391787847.11</v>
      </c>
      <c r="E60" s="76">
        <f>SUM(E63,E61)</f>
        <v>149096157.43</v>
      </c>
    </row>
    <row r="61" spans="1:5" s="41" customFormat="1" ht="14.25">
      <c r="A61" s="49" t="s">
        <v>14</v>
      </c>
      <c r="B61" s="27">
        <v>736</v>
      </c>
      <c r="C61" s="10" t="s">
        <v>6</v>
      </c>
      <c r="D61" s="76">
        <f>D62</f>
        <v>21500</v>
      </c>
      <c r="E61" s="76">
        <f>E62</f>
        <v>4554.8</v>
      </c>
    </row>
    <row r="62" spans="1:5" s="22" customFormat="1" ht="16.5" customHeight="1">
      <c r="A62" s="50" t="s">
        <v>23</v>
      </c>
      <c r="B62" s="32">
        <v>736</v>
      </c>
      <c r="C62" s="33" t="s">
        <v>8</v>
      </c>
      <c r="D62" s="72">
        <v>21500</v>
      </c>
      <c r="E62" s="72">
        <v>4554.8</v>
      </c>
    </row>
    <row r="63" spans="1:5" ht="14.25">
      <c r="A63" s="51" t="s">
        <v>24</v>
      </c>
      <c r="B63" s="27">
        <v>736</v>
      </c>
      <c r="C63" s="10" t="s">
        <v>4</v>
      </c>
      <c r="D63" s="70">
        <f>SUM(D65,D64)</f>
        <v>391766347.11</v>
      </c>
      <c r="E63" s="70">
        <f>E64+E65</f>
        <v>149091602.63</v>
      </c>
    </row>
    <row r="64" spans="1:5" s="41" customFormat="1" ht="16.5" customHeight="1">
      <c r="A64" s="50" t="s">
        <v>25</v>
      </c>
      <c r="B64" s="28">
        <v>736</v>
      </c>
      <c r="C64" s="33" t="s">
        <v>5</v>
      </c>
      <c r="D64" s="72">
        <v>35331583.54</v>
      </c>
      <c r="E64" s="72">
        <v>17480644.85</v>
      </c>
    </row>
    <row r="65" spans="1:5" ht="18" customHeight="1">
      <c r="A65" s="60" t="s">
        <v>26</v>
      </c>
      <c r="B65" s="28">
        <v>736</v>
      </c>
      <c r="C65" s="33">
        <v>1003</v>
      </c>
      <c r="D65" s="72">
        <v>356434763.57</v>
      </c>
      <c r="E65" s="72">
        <v>131610957.78</v>
      </c>
    </row>
    <row r="66" spans="1:5" s="41" customFormat="1" ht="14.25">
      <c r="A66" s="61" t="s">
        <v>56</v>
      </c>
      <c r="B66" s="21" t="s">
        <v>98</v>
      </c>
      <c r="C66" s="21"/>
      <c r="D66" s="77">
        <f>SUM(D67,D69)</f>
        <v>28155000</v>
      </c>
      <c r="E66" s="77">
        <f>SUM(E67,E69)</f>
        <v>17369041.49</v>
      </c>
    </row>
    <row r="67" spans="1:5" s="41" customFormat="1" ht="14.25">
      <c r="A67" s="53" t="s">
        <v>14</v>
      </c>
      <c r="B67" s="21" t="s">
        <v>98</v>
      </c>
      <c r="C67" s="11" t="s">
        <v>6</v>
      </c>
      <c r="D67" s="70">
        <f>D68</f>
        <v>600000</v>
      </c>
      <c r="E67" s="70">
        <f>E68</f>
        <v>263601.25</v>
      </c>
    </row>
    <row r="68" spans="1:5" s="41" customFormat="1" ht="15">
      <c r="A68" s="54" t="s">
        <v>15</v>
      </c>
      <c r="B68" s="29" t="s">
        <v>98</v>
      </c>
      <c r="C68" s="33" t="s">
        <v>8</v>
      </c>
      <c r="D68" s="72">
        <v>600000</v>
      </c>
      <c r="E68" s="72">
        <v>263601.25</v>
      </c>
    </row>
    <row r="69" spans="1:5" s="41" customFormat="1" ht="14.25">
      <c r="A69" s="53" t="s">
        <v>45</v>
      </c>
      <c r="B69" s="21" t="s">
        <v>98</v>
      </c>
      <c r="C69" s="11" t="s">
        <v>43</v>
      </c>
      <c r="D69" s="70">
        <f>D70</f>
        <v>27555000</v>
      </c>
      <c r="E69" s="70">
        <f>E70</f>
        <v>17105440.24</v>
      </c>
    </row>
    <row r="70" spans="1:5" s="44" customFormat="1" ht="26.25">
      <c r="A70" s="54" t="s">
        <v>58</v>
      </c>
      <c r="B70" s="29" t="s">
        <v>98</v>
      </c>
      <c r="C70" s="33" t="s">
        <v>57</v>
      </c>
      <c r="D70" s="72">
        <v>27555000</v>
      </c>
      <c r="E70" s="72">
        <v>17105440.24</v>
      </c>
    </row>
    <row r="71" spans="1:5" s="41" customFormat="1" ht="14.25">
      <c r="A71" s="61" t="s">
        <v>47</v>
      </c>
      <c r="B71" s="21" t="s">
        <v>97</v>
      </c>
      <c r="C71" s="21"/>
      <c r="D71" s="77">
        <f>SUM(D74,D72,D79)</f>
        <v>763918756.12</v>
      </c>
      <c r="E71" s="77">
        <f>SUM(E74,E72,E79)</f>
        <v>371707452.89000005</v>
      </c>
    </row>
    <row r="72" spans="1:5" s="22" customFormat="1" ht="14.25">
      <c r="A72" s="53" t="s">
        <v>14</v>
      </c>
      <c r="B72" s="21" t="s">
        <v>97</v>
      </c>
      <c r="C72" s="11" t="s">
        <v>6</v>
      </c>
      <c r="D72" s="70">
        <f>D73</f>
        <v>2000000</v>
      </c>
      <c r="E72" s="70">
        <f>E73</f>
        <v>571356.73</v>
      </c>
    </row>
    <row r="73" spans="1:5" s="22" customFormat="1" ht="17.25" customHeight="1">
      <c r="A73" s="54" t="s">
        <v>23</v>
      </c>
      <c r="B73" s="29" t="s">
        <v>97</v>
      </c>
      <c r="C73" s="33" t="s">
        <v>8</v>
      </c>
      <c r="D73" s="72">
        <v>2000000</v>
      </c>
      <c r="E73" s="72">
        <v>571356.73</v>
      </c>
    </row>
    <row r="74" spans="1:5" s="42" customFormat="1" ht="15">
      <c r="A74" s="53" t="s">
        <v>51</v>
      </c>
      <c r="B74" s="21" t="s">
        <v>97</v>
      </c>
      <c r="C74" s="11" t="s">
        <v>28</v>
      </c>
      <c r="D74" s="70">
        <f>SUM(D76,D75,D77,D78)</f>
        <v>750583974.13</v>
      </c>
      <c r="E74" s="70">
        <f>SUM(E76,E75,E77,E78)</f>
        <v>366134928.14000005</v>
      </c>
    </row>
    <row r="75" spans="1:5" ht="18" customHeight="1">
      <c r="A75" s="54" t="s">
        <v>52</v>
      </c>
      <c r="B75" s="29" t="s">
        <v>97</v>
      </c>
      <c r="C75" s="33" t="s">
        <v>48</v>
      </c>
      <c r="D75" s="72">
        <v>292723970</v>
      </c>
      <c r="E75" s="72">
        <v>150550623.47</v>
      </c>
    </row>
    <row r="76" spans="1:5" s="41" customFormat="1" ht="17.25" customHeight="1">
      <c r="A76" s="54" t="s">
        <v>37</v>
      </c>
      <c r="B76" s="29" t="s">
        <v>97</v>
      </c>
      <c r="C76" s="33" t="s">
        <v>29</v>
      </c>
      <c r="D76" s="72">
        <v>424351040.13</v>
      </c>
      <c r="E76" s="72">
        <v>200535798.5</v>
      </c>
    </row>
    <row r="77" spans="1:5" s="40" customFormat="1" ht="14.25" customHeight="1">
      <c r="A77" s="54" t="s">
        <v>53</v>
      </c>
      <c r="B77" s="29" t="s">
        <v>97</v>
      </c>
      <c r="C77" s="33" t="s">
        <v>30</v>
      </c>
      <c r="D77" s="72">
        <v>6280844</v>
      </c>
      <c r="E77" s="72">
        <v>2810299.2</v>
      </c>
    </row>
    <row r="78" spans="1:5" s="35" customFormat="1" ht="17.25" customHeight="1">
      <c r="A78" s="54" t="s">
        <v>54</v>
      </c>
      <c r="B78" s="29" t="s">
        <v>97</v>
      </c>
      <c r="C78" s="33" t="s">
        <v>49</v>
      </c>
      <c r="D78" s="72">
        <v>27228120</v>
      </c>
      <c r="E78" s="72">
        <v>12238206.97</v>
      </c>
    </row>
    <row r="79" spans="1:5" s="43" customFormat="1" ht="14.25">
      <c r="A79" s="53" t="s">
        <v>24</v>
      </c>
      <c r="B79" s="21" t="s">
        <v>97</v>
      </c>
      <c r="C79" s="11" t="s">
        <v>4</v>
      </c>
      <c r="D79" s="70">
        <f>D80</f>
        <v>11334781.99</v>
      </c>
      <c r="E79" s="70">
        <f>E80</f>
        <v>5001168.02</v>
      </c>
    </row>
    <row r="80" spans="1:5" s="36" customFormat="1" ht="15" customHeight="1">
      <c r="A80" s="62" t="s">
        <v>55</v>
      </c>
      <c r="B80" s="29" t="s">
        <v>97</v>
      </c>
      <c r="C80" s="33" t="s">
        <v>50</v>
      </c>
      <c r="D80" s="72">
        <v>11334781.99</v>
      </c>
      <c r="E80" s="72">
        <v>5001168.02</v>
      </c>
    </row>
    <row r="81" spans="1:5" s="22" customFormat="1" ht="25.5">
      <c r="A81" s="58" t="s">
        <v>12</v>
      </c>
      <c r="B81" s="24">
        <v>744</v>
      </c>
      <c r="C81" s="10"/>
      <c r="D81" s="75">
        <f>SUM(D82,D84,D87)</f>
        <v>197160059.67</v>
      </c>
      <c r="E81" s="75">
        <f>SUM(E82,E84,E87)</f>
        <v>26797056.24</v>
      </c>
    </row>
    <row r="82" spans="1:5" ht="14.25">
      <c r="A82" s="57" t="s">
        <v>14</v>
      </c>
      <c r="B82" s="24">
        <v>744</v>
      </c>
      <c r="C82" s="10" t="s">
        <v>6</v>
      </c>
      <c r="D82" s="76">
        <f>D83</f>
        <v>162155864.47</v>
      </c>
      <c r="E82" s="76">
        <f>E83</f>
        <v>306065.2</v>
      </c>
    </row>
    <row r="83" spans="1:5" s="41" customFormat="1" ht="14.25" customHeight="1">
      <c r="A83" s="54" t="s">
        <v>15</v>
      </c>
      <c r="B83" s="37">
        <v>744</v>
      </c>
      <c r="C83" s="33" t="s">
        <v>8</v>
      </c>
      <c r="D83" s="72">
        <v>162155864.47</v>
      </c>
      <c r="E83" s="72">
        <v>306065.2</v>
      </c>
    </row>
    <row r="84" spans="1:5" s="22" customFormat="1" ht="14.25">
      <c r="A84" s="53" t="s">
        <v>16</v>
      </c>
      <c r="B84" s="24">
        <v>744</v>
      </c>
      <c r="C84" s="11" t="s">
        <v>1</v>
      </c>
      <c r="D84" s="70">
        <f>D86+D85</f>
        <v>13694001</v>
      </c>
      <c r="E84" s="70">
        <f>E86+E85</f>
        <v>5180796.84</v>
      </c>
    </row>
    <row r="85" spans="1:5" s="73" customFormat="1" ht="17.25" customHeight="1">
      <c r="A85" s="54" t="s">
        <v>116</v>
      </c>
      <c r="B85" s="74">
        <v>744</v>
      </c>
      <c r="C85" s="33" t="s">
        <v>117</v>
      </c>
      <c r="D85" s="72">
        <v>3457000</v>
      </c>
      <c r="E85" s="72">
        <v>41795.84</v>
      </c>
    </row>
    <row r="86" spans="1:5" ht="15.75" customHeight="1">
      <c r="A86" s="54" t="s">
        <v>17</v>
      </c>
      <c r="B86" s="37">
        <v>744</v>
      </c>
      <c r="C86" s="33" t="s">
        <v>9</v>
      </c>
      <c r="D86" s="72">
        <v>10237001</v>
      </c>
      <c r="E86" s="72">
        <v>5139001</v>
      </c>
    </row>
    <row r="87" spans="1:5" ht="15.75" customHeight="1">
      <c r="A87" s="53" t="s">
        <v>19</v>
      </c>
      <c r="B87" s="21" t="s">
        <v>120</v>
      </c>
      <c r="C87" s="11" t="s">
        <v>2</v>
      </c>
      <c r="D87" s="70">
        <f>D88</f>
        <v>21310194.2</v>
      </c>
      <c r="E87" s="70">
        <f>E88</f>
        <v>21310194.2</v>
      </c>
    </row>
    <row r="88" spans="1:5" ht="27" customHeight="1">
      <c r="A88" s="54" t="s">
        <v>118</v>
      </c>
      <c r="B88" s="37">
        <v>744</v>
      </c>
      <c r="C88" s="33" t="s">
        <v>119</v>
      </c>
      <c r="D88" s="72">
        <v>21310194.2</v>
      </c>
      <c r="E88" s="72">
        <v>21310194.2</v>
      </c>
    </row>
    <row r="89" spans="1:5" s="41" customFormat="1" ht="14.25">
      <c r="A89" s="63" t="s">
        <v>76</v>
      </c>
      <c r="B89" s="21" t="s">
        <v>104</v>
      </c>
      <c r="C89" s="21"/>
      <c r="D89" s="77">
        <f>D90</f>
        <v>23100000</v>
      </c>
      <c r="E89" s="77">
        <f>E90</f>
        <v>9069290.07</v>
      </c>
    </row>
    <row r="90" spans="1:5" s="41" customFormat="1" ht="14.25">
      <c r="A90" s="53" t="s">
        <v>62</v>
      </c>
      <c r="B90" s="21" t="s">
        <v>104</v>
      </c>
      <c r="C90" s="11" t="s">
        <v>6</v>
      </c>
      <c r="D90" s="70">
        <f>D91</f>
        <v>23100000</v>
      </c>
      <c r="E90" s="70">
        <f>E91</f>
        <v>9069290.07</v>
      </c>
    </row>
    <row r="91" spans="1:5" s="41" customFormat="1" ht="51.75">
      <c r="A91" s="54" t="s">
        <v>78</v>
      </c>
      <c r="B91" s="34" t="s">
        <v>104</v>
      </c>
      <c r="C91" s="33" t="s">
        <v>77</v>
      </c>
      <c r="D91" s="72">
        <v>23100000</v>
      </c>
      <c r="E91" s="72">
        <v>9069290.07</v>
      </c>
    </row>
    <row r="92" spans="1:5" s="41" customFormat="1" ht="42.75">
      <c r="A92" s="55" t="s">
        <v>121</v>
      </c>
      <c r="B92" s="21" t="s">
        <v>103</v>
      </c>
      <c r="C92" s="21"/>
      <c r="D92" s="77">
        <f>D93</f>
        <v>45794000</v>
      </c>
      <c r="E92" s="77">
        <f>E93</f>
        <v>18758410</v>
      </c>
    </row>
    <row r="93" spans="1:5" s="41" customFormat="1" ht="14.25">
      <c r="A93" s="53" t="s">
        <v>45</v>
      </c>
      <c r="B93" s="21" t="s">
        <v>103</v>
      </c>
      <c r="C93" s="11" t="s">
        <v>43</v>
      </c>
      <c r="D93" s="70">
        <f>D94</f>
        <v>45794000</v>
      </c>
      <c r="E93" s="70">
        <f>E94</f>
        <v>18758410</v>
      </c>
    </row>
    <row r="94" spans="1:5" s="41" customFormat="1" ht="14.25" customHeight="1">
      <c r="A94" s="54" t="s">
        <v>75</v>
      </c>
      <c r="B94" s="34" t="s">
        <v>103</v>
      </c>
      <c r="C94" s="33" t="s">
        <v>74</v>
      </c>
      <c r="D94" s="72">
        <v>45794000</v>
      </c>
      <c r="E94" s="72">
        <v>18758410</v>
      </c>
    </row>
    <row r="95" spans="1:5" s="41" customFormat="1" ht="28.5">
      <c r="A95" s="55" t="s">
        <v>59</v>
      </c>
      <c r="B95" s="21" t="s">
        <v>99</v>
      </c>
      <c r="C95" s="21"/>
      <c r="D95" s="77">
        <f>SUM(D96,D98,D104,D101,D106)</f>
        <v>167960238.18</v>
      </c>
      <c r="E95" s="77">
        <f>SUM(E96,E98,E104,E101,E106)</f>
        <v>88780475.44</v>
      </c>
    </row>
    <row r="96" spans="1:5" ht="14.25">
      <c r="A96" s="53" t="s">
        <v>62</v>
      </c>
      <c r="B96" s="21" t="s">
        <v>99</v>
      </c>
      <c r="C96" s="11" t="s">
        <v>6</v>
      </c>
      <c r="D96" s="70">
        <f>D97</f>
        <v>11877200</v>
      </c>
      <c r="E96" s="70">
        <f>E97</f>
        <v>5748574.14</v>
      </c>
    </row>
    <row r="97" spans="1:5" s="41" customFormat="1" ht="15">
      <c r="A97" s="54" t="s">
        <v>23</v>
      </c>
      <c r="B97" s="29" t="s">
        <v>99</v>
      </c>
      <c r="C97" s="33" t="s">
        <v>8</v>
      </c>
      <c r="D97" s="72">
        <v>11877200</v>
      </c>
      <c r="E97" s="72">
        <v>5748574.14</v>
      </c>
    </row>
    <row r="98" spans="1:5" ht="14.25">
      <c r="A98" s="53" t="s">
        <v>16</v>
      </c>
      <c r="B98" s="21" t="s">
        <v>99</v>
      </c>
      <c r="C98" s="11" t="s">
        <v>1</v>
      </c>
      <c r="D98" s="70">
        <f>SUM(D99,D100)</f>
        <v>41400000</v>
      </c>
      <c r="E98" s="70">
        <f>SUM(E99,E100)</f>
        <v>22122917.3</v>
      </c>
    </row>
    <row r="99" spans="1:5" s="41" customFormat="1" ht="15">
      <c r="A99" s="54" t="s">
        <v>63</v>
      </c>
      <c r="B99" s="29" t="s">
        <v>99</v>
      </c>
      <c r="C99" s="33" t="s">
        <v>60</v>
      </c>
      <c r="D99" s="72">
        <v>41000000</v>
      </c>
      <c r="E99" s="72">
        <v>22100000</v>
      </c>
    </row>
    <row r="100" spans="1:5" s="41" customFormat="1" ht="12.75" customHeight="1">
      <c r="A100" s="54" t="s">
        <v>17</v>
      </c>
      <c r="B100" s="29" t="s">
        <v>99</v>
      </c>
      <c r="C100" s="33" t="s">
        <v>9</v>
      </c>
      <c r="D100" s="72">
        <v>400000</v>
      </c>
      <c r="E100" s="72">
        <v>22917.3</v>
      </c>
    </row>
    <row r="101" spans="1:5" s="44" customFormat="1" ht="15" customHeight="1">
      <c r="A101" s="53" t="s">
        <v>113</v>
      </c>
      <c r="B101" s="39" t="s">
        <v>99</v>
      </c>
      <c r="C101" s="11" t="s">
        <v>2</v>
      </c>
      <c r="D101" s="70">
        <f>D102+D103</f>
        <v>111638218.18</v>
      </c>
      <c r="E101" s="70">
        <f>E102+E103</f>
        <v>59635944</v>
      </c>
    </row>
    <row r="102" spans="1:5" s="1" customFormat="1" ht="15" customHeight="1">
      <c r="A102" s="54" t="s">
        <v>93</v>
      </c>
      <c r="B102" s="69" t="s">
        <v>99</v>
      </c>
      <c r="C102" s="33" t="s">
        <v>3</v>
      </c>
      <c r="D102" s="72">
        <v>108638218.18</v>
      </c>
      <c r="E102" s="72">
        <v>56635944</v>
      </c>
    </row>
    <row r="103" spans="1:5" s="1" customFormat="1" ht="15" customHeight="1">
      <c r="A103" s="54" t="s">
        <v>21</v>
      </c>
      <c r="B103" s="69" t="s">
        <v>99</v>
      </c>
      <c r="C103" s="33" t="s">
        <v>10</v>
      </c>
      <c r="D103" s="72">
        <v>3000000</v>
      </c>
      <c r="E103" s="72">
        <v>3000000</v>
      </c>
    </row>
    <row r="104" spans="1:5" s="1" customFormat="1" ht="15" customHeight="1">
      <c r="A104" s="53" t="s">
        <v>64</v>
      </c>
      <c r="B104" s="21" t="s">
        <v>99</v>
      </c>
      <c r="C104" s="11" t="s">
        <v>61</v>
      </c>
      <c r="D104" s="70">
        <f>D105</f>
        <v>1580000</v>
      </c>
      <c r="E104" s="70">
        <f>E105</f>
        <v>546160</v>
      </c>
    </row>
    <row r="105" spans="1:5" s="1" customFormat="1" ht="15" customHeight="1">
      <c r="A105" s="54" t="s">
        <v>107</v>
      </c>
      <c r="B105" s="29" t="s">
        <v>99</v>
      </c>
      <c r="C105" s="33" t="s">
        <v>108</v>
      </c>
      <c r="D105" s="72">
        <v>1580000</v>
      </c>
      <c r="E105" s="72">
        <v>546160</v>
      </c>
    </row>
    <row r="106" spans="1:5" s="71" customFormat="1" ht="14.25">
      <c r="A106" s="53" t="s">
        <v>45</v>
      </c>
      <c r="B106" s="39" t="s">
        <v>99</v>
      </c>
      <c r="C106" s="19" t="s">
        <v>43</v>
      </c>
      <c r="D106" s="70">
        <f>D107</f>
        <v>1464820</v>
      </c>
      <c r="E106" s="70">
        <f>E107</f>
        <v>726880</v>
      </c>
    </row>
    <row r="107" spans="1:5" s="41" customFormat="1" ht="15">
      <c r="A107" s="54" t="s">
        <v>75</v>
      </c>
      <c r="B107" s="69" t="s">
        <v>99</v>
      </c>
      <c r="C107" s="82" t="s">
        <v>74</v>
      </c>
      <c r="D107" s="72">
        <v>1464820</v>
      </c>
      <c r="E107" s="79">
        <v>726880</v>
      </c>
    </row>
    <row r="108" spans="1:5" s="23" customFormat="1" ht="18.75">
      <c r="A108" s="64" t="s">
        <v>86</v>
      </c>
      <c r="B108" s="45"/>
      <c r="C108" s="65"/>
      <c r="D108" s="80">
        <f>SUM(D8,D20,D27,D33,D38,D44,D49,D60,D66,D71,D81,D89,D92,D95)</f>
        <v>2436376041.6299996</v>
      </c>
      <c r="E108" s="80">
        <f>SUM(E8,E20,E27,E33,E38,E44,E49,E60,E66,E71,E81,E89,E92,E95)</f>
        <v>918774272.3300002</v>
      </c>
    </row>
    <row r="109" spans="1:2" ht="15">
      <c r="A109" s="66"/>
      <c r="B109" s="30"/>
    </row>
    <row r="110" spans="1:5" ht="12.75">
      <c r="A110" s="66"/>
      <c r="B110" s="66"/>
      <c r="D110" s="47"/>
      <c r="E110" s="47"/>
    </row>
    <row r="111" spans="1:2" ht="12.75">
      <c r="A111" s="66"/>
      <c r="B111" s="66"/>
    </row>
    <row r="112" spans="1:2" ht="12.75">
      <c r="A112" s="66"/>
      <c r="B112" s="66"/>
    </row>
    <row r="113" spans="1:2" ht="12.75">
      <c r="A113" s="66"/>
      <c r="B113" s="66"/>
    </row>
    <row r="114" spans="1:2" ht="12.75">
      <c r="A114" s="66"/>
      <c r="B114" s="66"/>
    </row>
    <row r="115" spans="1:2" ht="12.75">
      <c r="A115" s="66"/>
      <c r="B115" s="66"/>
    </row>
    <row r="116" spans="1:2" ht="12.75">
      <c r="A116" s="66"/>
      <c r="B116" s="66"/>
    </row>
    <row r="117" spans="1:2" ht="12.75">
      <c r="A117" s="66"/>
      <c r="B117" s="66"/>
    </row>
    <row r="118" spans="1:2" ht="12.75">
      <c r="A118" s="66"/>
      <c r="B118" s="66"/>
    </row>
    <row r="119" spans="1:2" ht="12.75">
      <c r="A119" s="66"/>
      <c r="B119" s="66"/>
    </row>
    <row r="120" spans="1:2" ht="12.75">
      <c r="A120" s="66"/>
      <c r="B120" s="66"/>
    </row>
    <row r="121" spans="1:2" ht="12.75">
      <c r="A121" s="66"/>
      <c r="B121" s="66"/>
    </row>
    <row r="122" spans="1:2" ht="12.75">
      <c r="A122" s="66"/>
      <c r="B122" s="66"/>
    </row>
    <row r="123" spans="1:2" ht="12.75">
      <c r="A123" s="66"/>
      <c r="B123" s="66"/>
    </row>
    <row r="124" spans="1:2" ht="12.75">
      <c r="A124" s="66"/>
      <c r="B124" s="66"/>
    </row>
    <row r="125" spans="1:2" ht="12.75">
      <c r="A125" s="66"/>
      <c r="B125" s="66"/>
    </row>
    <row r="126" spans="1:2" ht="12.75">
      <c r="A126" s="66"/>
      <c r="B126" s="66"/>
    </row>
    <row r="127" spans="1:2" ht="12.75">
      <c r="A127" s="66"/>
      <c r="B127" s="66"/>
    </row>
    <row r="128" spans="1:2" ht="12.75">
      <c r="A128" s="66"/>
      <c r="B128" s="66"/>
    </row>
    <row r="129" spans="1:2" ht="12.75">
      <c r="A129" s="66"/>
      <c r="B129" s="66"/>
    </row>
    <row r="130" spans="1:2" ht="12.75">
      <c r="A130" s="66"/>
      <c r="B130" s="66"/>
    </row>
    <row r="131" spans="1:2" ht="12.75">
      <c r="A131" s="66"/>
      <c r="B131" s="66"/>
    </row>
    <row r="132" spans="1:2" ht="12.75">
      <c r="A132" s="66"/>
      <c r="B132" s="66"/>
    </row>
    <row r="133" spans="1:2" ht="12.75">
      <c r="A133" s="66"/>
      <c r="B133" s="66"/>
    </row>
    <row r="134" spans="1:2" ht="12.75">
      <c r="A134" s="66"/>
      <c r="B134" s="66"/>
    </row>
    <row r="135" spans="1:2" ht="12.75">
      <c r="A135" s="66"/>
      <c r="B135" s="66"/>
    </row>
    <row r="136" spans="1:2" ht="12.75">
      <c r="A136" s="66"/>
      <c r="B136" s="66"/>
    </row>
    <row r="137" spans="1:2" ht="12.75">
      <c r="A137" s="66"/>
      <c r="B137" s="66"/>
    </row>
    <row r="138" spans="1:2" ht="12.75">
      <c r="A138" s="66"/>
      <c r="B138" s="66"/>
    </row>
    <row r="139" spans="1:2" ht="12.75">
      <c r="A139" s="66"/>
      <c r="B139" s="66"/>
    </row>
    <row r="140" spans="1:2" ht="12.75">
      <c r="A140" s="66"/>
      <c r="B140" s="66"/>
    </row>
    <row r="141" spans="1:2" ht="12.75">
      <c r="A141" s="66"/>
      <c r="B141" s="66"/>
    </row>
    <row r="142" spans="1:2" ht="12.75">
      <c r="A142" s="66"/>
      <c r="B142" s="66"/>
    </row>
    <row r="143" spans="1:2" ht="12.75">
      <c r="A143" s="66"/>
      <c r="B143" s="66"/>
    </row>
    <row r="144" spans="1:2" ht="12.75">
      <c r="A144" s="66"/>
      <c r="B144" s="66"/>
    </row>
    <row r="145" spans="1:2" ht="12.75">
      <c r="A145" s="66"/>
      <c r="B145" s="66"/>
    </row>
    <row r="146" spans="1:2" ht="12.75">
      <c r="A146" s="66"/>
      <c r="B146" s="66"/>
    </row>
  </sheetData>
  <mergeCells count="8">
    <mergeCell ref="C1:E1"/>
    <mergeCell ref="A3:E3"/>
    <mergeCell ref="E6:E7"/>
    <mergeCell ref="G7:I7"/>
    <mergeCell ref="A6:A7"/>
    <mergeCell ref="D6:D7"/>
    <mergeCell ref="B6:B7"/>
    <mergeCell ref="C6:C7"/>
  </mergeCells>
  <printOptions/>
  <pageMargins left="0.73" right="0.31496062992125984" top="0.26" bottom="0.65" header="0.17" footer="0.1968503937007874"/>
  <pageSetup firstPageNumber="11" useFirstPageNumber="1" horizontalDpi="600" verticalDpi="6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2009-08-10T07:26:55Z</cp:lastPrinted>
  <dcterms:created xsi:type="dcterms:W3CDTF">2006-08-18T07:37:11Z</dcterms:created>
  <dcterms:modified xsi:type="dcterms:W3CDTF">2009-08-10T07:29:05Z</dcterms:modified>
  <cp:category/>
  <cp:version/>
  <cp:contentType/>
  <cp:contentStatus/>
</cp:coreProperties>
</file>